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1325" windowHeight="567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C6" i="1"/>
  <c r="G52"/>
  <c r="G53" s="1"/>
  <c r="G14"/>
  <c r="F14"/>
  <c r="F34"/>
  <c r="F33"/>
  <c r="F35"/>
  <c r="E7"/>
  <c r="C29"/>
  <c r="C13"/>
  <c r="E13" s="1"/>
  <c r="F24"/>
  <c r="E24"/>
  <c r="F28"/>
  <c r="F29" s="1"/>
  <c r="E29"/>
  <c r="C9" l="1"/>
  <c r="E8"/>
  <c r="F43"/>
  <c r="F52" s="1"/>
  <c r="E10"/>
  <c r="C14" l="1"/>
  <c r="E9"/>
  <c r="E14" s="1"/>
  <c r="E36"/>
  <c r="F36"/>
  <c r="F53" s="1"/>
  <c r="C36"/>
  <c r="E53" l="1"/>
  <c r="E54" s="1"/>
</calcChain>
</file>

<file path=xl/sharedStrings.xml><?xml version="1.0" encoding="utf-8"?>
<sst xmlns="http://schemas.openxmlformats.org/spreadsheetml/2006/main" count="102" uniqueCount="60">
  <si>
    <t>Ремонт городских дорог</t>
  </si>
  <si>
    <t>№ п./п.</t>
  </si>
  <si>
    <t>Адрес объекта</t>
  </si>
  <si>
    <t xml:space="preserve">Площадь ремонтируемого покрытия 
м2
</t>
  </si>
  <si>
    <t>Тип покрытия</t>
  </si>
  <si>
    <t xml:space="preserve">Асфальто
бетон
</t>
  </si>
  <si>
    <t xml:space="preserve">Грунто                   щебень
</t>
  </si>
  <si>
    <t>Итого:</t>
  </si>
  <si>
    <t>Ремонт сооружений</t>
  </si>
  <si>
    <t>ИТОГО:</t>
  </si>
  <si>
    <t>Ремонт автомобильных дорог на территории сельских населенных пунктов</t>
  </si>
  <si>
    <t>Мероприятия по безопасности дорожного движения</t>
  </si>
  <si>
    <t xml:space="preserve">Объем                работ
</t>
  </si>
  <si>
    <t>Ед. изм.</t>
  </si>
  <si>
    <t>1 км дороги</t>
  </si>
  <si>
    <t>шт.</t>
  </si>
  <si>
    <t>м.п.</t>
  </si>
  <si>
    <t xml:space="preserve">Субсидии на ремонт и содержание а/д (руб.)
</t>
  </si>
  <si>
    <t xml:space="preserve">ВСЕГО </t>
  </si>
  <si>
    <t xml:space="preserve">Общая стоимость работ на  ремонт а/д (руб.)
</t>
  </si>
  <si>
    <t>шт/м</t>
  </si>
  <si>
    <t>м2</t>
  </si>
  <si>
    <t xml:space="preserve">Установка новых дорожных знаков в соответствии с утвержденными проектами (дислокациями) организации  дорожного движения, в том числе знаков приоритета и ограничение максимальной скорости (Предписание ГИБДД). </t>
  </si>
  <si>
    <t>шт</t>
  </si>
  <si>
    <t>с.Новопышминское, ремонт  автомобильной дороги по ул.Пушкина на участке от ул.Ильича  до дома № 1 (ремонт картами)</t>
  </si>
  <si>
    <t>Ремонт моста по ул.Ленина, г.Сухой Лог (Гортоп)</t>
  </si>
  <si>
    <t>Ремонт автомобильной дороги по ул.Маяковского г.Сухой Лог (методом стабилизации грунтов основания)</t>
  </si>
  <si>
    <t xml:space="preserve">Экспертиза сметной документации на капитальный ремонт путепровода над железнодорожными путями и автомобильной дорогой, расположенного по            ул. Белинского, г. Сухой Лог </t>
  </si>
  <si>
    <t>Ремонт дворовых территорий МКД и проездов к дворовым территориям МКД.</t>
  </si>
  <si>
    <t>с.Знаменское, ремонт автомобильной дороги по ул.Пушкина на участке от пересечения с ул.Ворошилова до пересечения с ул.Гагарина</t>
  </si>
  <si>
    <t>Обустройство недостающих тротуаров вблизи образовательных учреждений:  ул.Калинина с.Рудянское (200м), ул.Ленина п.Алтынай (300м)</t>
  </si>
  <si>
    <t>Оборудование  нерегулируемого пешеходного перехода  по ул.Ленина, г.Сухой Лог, р-н остановки "Церковь" (в том числе обустройство пешеходного ограждения, искусственных неровностей с соответствующими дорожными знаками и дорожной разметкой 1.25, разметка дорожная белого и желтого цвета 1.14.1 из термопластика)</t>
  </si>
  <si>
    <t>п. Алтынай, ремонт автомобильной дороги по ул. Ленина на участке от дома №72 до дома №88</t>
  </si>
  <si>
    <t>д.Заимка, обследование моста  (решение комиссии по БДД  от 14.10.2015г.)</t>
  </si>
  <si>
    <t>Ремонт городских автомобильных дорог  методом карт (адресность после весеннего осмотра )</t>
  </si>
  <si>
    <t xml:space="preserve">Установка новых дорожных знаков в соответствии с утвержденными проектами (дислокациями) организации  дорожного движения в районе образовательных учреждений (Предписание ГИБДД). </t>
  </si>
  <si>
    <t>Оборудование  нерегулируемого пешеходного перехода вблизи образовательного учреждения по ул.Гоголя, д.23, г.Сухой Лог (в том числе обустройство пешеходного ограждения, искусственных неровностей с соответствующими дорожными знаками и дорожной разметкой 1.25, разметка дорожная белого и желтого цвета 1.14.1 из термопластика)</t>
  </si>
  <si>
    <t>Оборудование нерегулируемого  пешеходного перехода вблизи образовательного учреждения по ул.Артиллеристов, д.44, г.Сухой Лог(в том числе светофор светодиодный типа Т.7 на солнечных панелях с датчиком движения со светильником, пешеходное ограждение, искусственные неровности с соответствующими дорожными знаками и дорожной разметкой 1.25, разметка дорожная белого и желтого цвета 1.14.1 из термопластика, подходы, парковка)</t>
  </si>
  <si>
    <t>Устройство искусственных неровностей с соответствующими дорожными знаками и разметкой 1.25 в районе образовательных  учреждений (по предписаниям ГИБДД)</t>
  </si>
  <si>
    <t xml:space="preserve">Проверка достоверности определения сметной стоимости документации на капитальный ремонт путепровода над железнодорожными путями и автомобильной дорогой, расположенного по   ул. Белинского, г. Сухой Лог </t>
  </si>
  <si>
    <t xml:space="preserve">Нанесение осевой линии горизонтальной дорожной разметки типа 1.1, 1.5, 1.6, 1.7, 2.7 со световозвращающими элементами на участках автодорог с регулярным автобусным движением и аварийных местах:                                                                         - ул.Юбилейная от ул.Кирова до ул.Вокзальная 2166м                                                                         - ул.Победы от ул.Белинского до ул.Милицейская 1400м                                                 - ул.Дзержинского от дома № 36 до кладбища 250м                                                                                  - ул.Милицейская напротив дома № 11, 150м                                                                      - проезд Строителей, 250м                                                                                                   - с.Рудянское ул.Чапаева от ул.Калинина до а/д  "г.Сухой Лог - п.Алтынай" 1350м                                                                                                                                          - д.Заимка  ул.Кулезнева от ул.Коптяева до ул.60 лет Октября 300м
- ул.Белинского от ул.Горького до путепровода через ж/д 720м
- путепровод мост через ж/д путь на ул.Белинского от кольца 432м
- ул.Кирова от ул.Юбилейная до ул.Горького 240м
- ул.Октябрьская от ул.Кирова до ул.Артиллеристов 660м
- ул.Артиллеристов от ул.Октябрьская до ул.Ленина 1270м
- ул.Горького от ул.Белинского до ул.Кирова 790м
- ул.Пушкинская от ул.Кирова до ул.Артиллеристов 570м
- ул.Ленина от ул.Набережная до ул.Белинского (в.т.ч. мост) 1800м                                                                                                      - мост через реку Пышма ул.Шулина 65 м
- ул.Больничная от ул.Белинского до ул.Ленина 572м
- проезд от ул.Свердлова до ул.Гоголя (СМЗ) 700м
- ул.Фабричная от ул.Кунарская до ул.Школьная (Фабрика) 1230м
- ул.Калинина от ул.Чапаева до а/д «Сухой Лог-Алтынай» с.Рудянское, 1250м.
</t>
  </si>
  <si>
    <t>Итого (по БДД):</t>
  </si>
  <si>
    <t>22/100</t>
  </si>
  <si>
    <t>Установка пешеходных ограждений в районе образовательных учреждений и регулируемых пешеходных переходов (по предписаниям ГИБДД)</t>
  </si>
  <si>
    <t>с.Светлое, ремонт подвесного моста ул.Свердлова  через р.Пышма</t>
  </si>
  <si>
    <t>Ликвидация колей по полосам наката  методом поверхностного фрезерования (ул.Юбилейная, ул.Победы, ул.Октябрьская)</t>
  </si>
  <si>
    <t>Нанесение линий горизонтальной дорожной разметки типа 1.24.1 (дублирование д/з "Дети" ), размерами 3,2*1,6;  1.24.2 (дублирование д/з "Ограничение максимальной скорости" ) размерами 1,2*0,8мм;                                                                                                          1.1  ( разграничение тротуара от мест парковки автомобилей) со ветовозвращающими элементами из термопластика на участках автодорог в районе государственных учреждений и образовательных организаций (по предписаниям ГИБДД)</t>
  </si>
  <si>
    <t>Ремонт  автомобильной дороги  п.Риковский,  г.Сухой Лог (адресность после весеннего осмотра )</t>
  </si>
  <si>
    <t>Ремонт дворовых территорий микрорайона северный (ремонт методом карт)</t>
  </si>
  <si>
    <t xml:space="preserve">  ремонта автомобильных дорог общего пользования местного значения  подпрограммы «Развитие дорожного хозяйства городского округа Сухой Лог  до 2020 года» муниципальной программы «Комплексная программа развития жилищно-коммунального и дорожного хозяйства, организации благоустройства территории и повышения энергетической эффективности в городском округе Сухой Лог   до 2020 года»  на 2016 год</t>
  </si>
  <si>
    <t xml:space="preserve">Доля местного бюджета, капитальный ремонт  (руб.)
</t>
  </si>
  <si>
    <t>Перечень объектов</t>
  </si>
  <si>
    <t>Обустройство остановочной площадки (заездного кармана) автобусной остановки на ул.Пушкинская, 1, г.Сухой Лог</t>
  </si>
  <si>
    <t xml:space="preserve">       Приложение к решению Думы городского округа                                                                                                                        от ___________________ №_________</t>
  </si>
  <si>
    <t>Капитальный ремонт автомобильной дорги по ул.Белинского, г.Сухой Лог, Свердловской области</t>
  </si>
  <si>
    <t>п.Алтынай, ремонт моста по ул.Ворошилова, 26</t>
  </si>
  <si>
    <t>Нанесение горизонтальной дорожной  разметки типа 1.14.1 "Зебра" белого и желтого цвета со световозвращающими элементами из термопластика на пешеходных переходах в районе образовательных учреждений ( по предписаниям ГИБДД)</t>
  </si>
  <si>
    <t>Ремонт покрытия городских автомобильных дорог струйно-инъекционным методом (адресность после весеннего осмотра )</t>
  </si>
  <si>
    <t xml:space="preserve">Устройство велопешеходной дорожки  на участке от ул. Сухоложская до ул.Уральская  г.Сухой Лог            </t>
  </si>
  <si>
    <t xml:space="preserve">Устройство велопешеходной дорожки на участке от МАОУ Лицей №17 до д.№27 по ул.Юбилейная г.Сухой Лог  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</si>
</sst>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right" vertical="justify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justify"/>
    </xf>
    <xf numFmtId="0" fontId="5" fillId="0" borderId="0" xfId="0" applyFont="1" applyBorder="1"/>
    <xf numFmtId="4" fontId="4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distributed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distributed" wrapText="1"/>
    </xf>
    <xf numFmtId="0" fontId="4" fillId="0" borderId="0" xfId="0" applyFont="1" applyBorder="1"/>
    <xf numFmtId="4" fontId="0" fillId="0" borderId="0" xfId="0" applyNumberForma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8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/>
    <xf numFmtId="0" fontId="0" fillId="0" borderId="2" xfId="0" applyBorder="1"/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52" workbookViewId="0">
      <selection activeCell="F59" sqref="F59:F66"/>
    </sheetView>
  </sheetViews>
  <sheetFormatPr defaultRowHeight="15"/>
  <cols>
    <col min="1" max="1" width="6.7109375" customWidth="1"/>
    <col min="2" max="2" width="77.85546875" customWidth="1"/>
    <col min="3" max="3" width="14.5703125" customWidth="1"/>
    <col min="4" max="4" width="11.85546875" customWidth="1"/>
    <col min="5" max="5" width="17.5703125" customWidth="1"/>
    <col min="6" max="6" width="16.28515625" customWidth="1"/>
    <col min="7" max="7" width="13.85546875" customWidth="1"/>
    <col min="9" max="9" width="11.42578125" bestFit="1" customWidth="1"/>
    <col min="10" max="10" width="10" bestFit="1" customWidth="1"/>
  </cols>
  <sheetData>
    <row r="1" spans="1:10" ht="45.75" customHeight="1">
      <c r="C1" s="64" t="s">
        <v>53</v>
      </c>
      <c r="D1" s="64"/>
      <c r="E1" s="64"/>
      <c r="F1" s="64"/>
      <c r="G1" s="64"/>
    </row>
    <row r="2" spans="1:10" ht="16.5" customHeight="1">
      <c r="A2" s="73" t="s">
        <v>51</v>
      </c>
      <c r="B2" s="73"/>
      <c r="C2" s="73"/>
      <c r="D2" s="73"/>
      <c r="E2" s="73"/>
      <c r="F2" s="73"/>
      <c r="G2" s="59"/>
    </row>
    <row r="3" spans="1:10" ht="68.25" customHeight="1">
      <c r="A3" s="65" t="s">
        <v>49</v>
      </c>
      <c r="B3" s="65"/>
      <c r="C3" s="65"/>
      <c r="D3" s="65"/>
      <c r="E3" s="65"/>
      <c r="F3" s="65"/>
      <c r="G3" s="65"/>
    </row>
    <row r="4" spans="1:10" ht="29.25" customHeight="1">
      <c r="A4" s="74" t="s">
        <v>0</v>
      </c>
      <c r="B4" s="74"/>
      <c r="C4" s="74"/>
      <c r="D4" s="74"/>
      <c r="E4" s="74"/>
      <c r="F4" s="74"/>
    </row>
    <row r="5" spans="1:10" ht="95.25" customHeight="1">
      <c r="A5" s="49" t="s">
        <v>1</v>
      </c>
      <c r="B5" s="50" t="s">
        <v>2</v>
      </c>
      <c r="C5" s="51" t="s">
        <v>3</v>
      </c>
      <c r="D5" s="51" t="s">
        <v>4</v>
      </c>
      <c r="E5" s="52" t="s">
        <v>19</v>
      </c>
      <c r="F5" s="52" t="s">
        <v>17</v>
      </c>
      <c r="G5" s="58" t="s">
        <v>50</v>
      </c>
    </row>
    <row r="6" spans="1:10" ht="39" customHeight="1">
      <c r="A6" s="48">
        <v>1</v>
      </c>
      <c r="B6" s="4" t="s">
        <v>54</v>
      </c>
      <c r="C6" s="53">
        <f>2281+1521</f>
        <v>3802</v>
      </c>
      <c r="D6" s="47" t="s">
        <v>5</v>
      </c>
      <c r="E6" s="5"/>
      <c r="F6" s="57"/>
      <c r="G6" s="5">
        <v>1849000</v>
      </c>
    </row>
    <row r="7" spans="1:10" ht="39.75" customHeight="1">
      <c r="A7" s="3">
        <v>2</v>
      </c>
      <c r="B7" s="4" t="s">
        <v>34</v>
      </c>
      <c r="C7" s="34">
        <v>1200</v>
      </c>
      <c r="D7" s="2" t="s">
        <v>5</v>
      </c>
      <c r="E7" s="5">
        <f>1100*C7</f>
        <v>1320000</v>
      </c>
      <c r="F7" s="5"/>
      <c r="G7" s="5"/>
    </row>
    <row r="8" spans="1:10" ht="38.25" customHeight="1">
      <c r="A8" s="3">
        <v>3</v>
      </c>
      <c r="B8" s="4" t="s">
        <v>57</v>
      </c>
      <c r="C8" s="3">
        <v>900</v>
      </c>
      <c r="D8" s="2" t="s">
        <v>5</v>
      </c>
      <c r="E8" s="5">
        <f>1177*C8</f>
        <v>1059300</v>
      </c>
      <c r="F8" s="5"/>
      <c r="G8" s="5"/>
    </row>
    <row r="9" spans="1:10" ht="43.5" customHeight="1">
      <c r="A9" s="48">
        <v>4</v>
      </c>
      <c r="B9" s="4" t="s">
        <v>26</v>
      </c>
      <c r="C9" s="53">
        <f>1209.4*5</f>
        <v>6047</v>
      </c>
      <c r="D9" s="47" t="s">
        <v>6</v>
      </c>
      <c r="E9" s="5">
        <f>425*C9</f>
        <v>2569975</v>
      </c>
      <c r="F9" s="5"/>
      <c r="G9" s="5"/>
    </row>
    <row r="10" spans="1:10" ht="48" customHeight="1">
      <c r="A10" s="48">
        <v>5</v>
      </c>
      <c r="B10" s="4" t="s">
        <v>45</v>
      </c>
      <c r="C10" s="53">
        <v>750</v>
      </c>
      <c r="D10" s="47" t="s">
        <v>5</v>
      </c>
      <c r="E10" s="5">
        <f>800*C10</f>
        <v>600000</v>
      </c>
      <c r="F10" s="5"/>
      <c r="G10" s="5"/>
    </row>
    <row r="11" spans="1:10" ht="41.25" customHeight="1">
      <c r="A11" s="48">
        <v>6</v>
      </c>
      <c r="B11" s="55" t="s">
        <v>58</v>
      </c>
      <c r="C11" s="53">
        <v>300</v>
      </c>
      <c r="D11" s="47" t="s">
        <v>5</v>
      </c>
      <c r="E11" s="5"/>
      <c r="F11" s="5">
        <v>563163.63</v>
      </c>
      <c r="G11" s="5"/>
    </row>
    <row r="12" spans="1:10" ht="46.5" customHeight="1">
      <c r="A12" s="48">
        <v>7</v>
      </c>
      <c r="B12" s="54" t="s">
        <v>59</v>
      </c>
      <c r="C12" s="53">
        <v>120</v>
      </c>
      <c r="D12" s="47" t="s">
        <v>5</v>
      </c>
      <c r="E12" s="5"/>
      <c r="F12" s="5">
        <v>106190</v>
      </c>
      <c r="G12" s="5"/>
    </row>
    <row r="13" spans="1:10" ht="42" customHeight="1">
      <c r="A13" s="48">
        <v>8</v>
      </c>
      <c r="B13" s="4" t="s">
        <v>47</v>
      </c>
      <c r="C13" s="53">
        <f>200*3</f>
        <v>600</v>
      </c>
      <c r="D13" s="47" t="s">
        <v>6</v>
      </c>
      <c r="E13" s="5">
        <f>800*C13</f>
        <v>480000</v>
      </c>
      <c r="F13" s="5"/>
      <c r="G13" s="5"/>
      <c r="J13" s="31"/>
    </row>
    <row r="14" spans="1:10" ht="45" customHeight="1">
      <c r="A14" s="7"/>
      <c r="B14" s="43" t="s">
        <v>7</v>
      </c>
      <c r="C14" s="56">
        <f>SUM(C6:C13)</f>
        <v>13719</v>
      </c>
      <c r="D14" s="44"/>
      <c r="E14" s="45">
        <f>SUM(E6:E13)</f>
        <v>6029275</v>
      </c>
      <c r="F14" s="45">
        <f>SUM(F6:F13)</f>
        <v>669353.63</v>
      </c>
      <c r="G14" s="45">
        <f>SUM(G6:G13)</f>
        <v>1849000</v>
      </c>
      <c r="I14" s="31"/>
    </row>
    <row r="15" spans="1:10" ht="34.5" customHeight="1">
      <c r="A15" s="74" t="s">
        <v>8</v>
      </c>
      <c r="B15" s="74"/>
      <c r="C15" s="74"/>
      <c r="D15" s="74"/>
      <c r="E15" s="74"/>
      <c r="F15" s="74"/>
      <c r="G15" s="63"/>
    </row>
    <row r="16" spans="1:10" ht="15" customHeight="1">
      <c r="A16" s="67" t="s">
        <v>1</v>
      </c>
      <c r="B16" s="69" t="s">
        <v>2</v>
      </c>
      <c r="C16" s="67" t="s">
        <v>3</v>
      </c>
      <c r="D16" s="70" t="s">
        <v>4</v>
      </c>
      <c r="E16" s="70" t="s">
        <v>19</v>
      </c>
      <c r="F16" s="66" t="s">
        <v>17</v>
      </c>
    </row>
    <row r="17" spans="1:9" ht="48" customHeight="1">
      <c r="A17" s="72"/>
      <c r="B17" s="71"/>
      <c r="C17" s="72"/>
      <c r="D17" s="67"/>
      <c r="E17" s="67"/>
      <c r="F17" s="67"/>
    </row>
    <row r="18" spans="1:9" ht="31.5" customHeight="1">
      <c r="A18" s="48">
        <v>1</v>
      </c>
      <c r="B18" s="4" t="s">
        <v>55</v>
      </c>
      <c r="C18" s="48"/>
      <c r="D18" s="1"/>
      <c r="E18" s="5"/>
      <c r="F18" s="5">
        <v>150000</v>
      </c>
    </row>
    <row r="19" spans="1:9" ht="28.5" customHeight="1">
      <c r="A19" s="48">
        <v>2</v>
      </c>
      <c r="B19" s="4" t="s">
        <v>44</v>
      </c>
      <c r="C19" s="48"/>
      <c r="D19" s="1"/>
      <c r="E19" s="5"/>
      <c r="F19" s="5">
        <v>105900</v>
      </c>
    </row>
    <row r="20" spans="1:9" ht="26.25" customHeight="1">
      <c r="A20" s="48">
        <v>3</v>
      </c>
      <c r="B20" s="4" t="s">
        <v>25</v>
      </c>
      <c r="C20" s="48"/>
      <c r="D20" s="1"/>
      <c r="E20" s="5"/>
      <c r="F20" s="5">
        <v>250000</v>
      </c>
    </row>
    <row r="21" spans="1:9" ht="61.5" customHeight="1">
      <c r="A21" s="48">
        <v>4</v>
      </c>
      <c r="B21" s="4" t="s">
        <v>27</v>
      </c>
      <c r="C21" s="48"/>
      <c r="D21" s="1"/>
      <c r="E21" s="5">
        <v>326102.71999999997</v>
      </c>
      <c r="F21" s="5"/>
    </row>
    <row r="22" spans="1:9" ht="58.5" customHeight="1">
      <c r="A22" s="48">
        <v>5</v>
      </c>
      <c r="B22" s="4" t="s">
        <v>39</v>
      </c>
      <c r="C22" s="48"/>
      <c r="D22" s="1"/>
      <c r="E22" s="5">
        <v>15000</v>
      </c>
      <c r="F22" s="5"/>
    </row>
    <row r="23" spans="1:9" ht="26.25" customHeight="1">
      <c r="A23" s="48">
        <v>6</v>
      </c>
      <c r="B23" s="4" t="s">
        <v>33</v>
      </c>
      <c r="C23" s="34"/>
      <c r="D23" s="47"/>
      <c r="E23" s="5">
        <v>50000</v>
      </c>
      <c r="F23" s="5"/>
    </row>
    <row r="24" spans="1:9" ht="27" customHeight="1">
      <c r="A24" s="3"/>
      <c r="B24" s="10" t="s">
        <v>7</v>
      </c>
      <c r="C24" s="8"/>
      <c r="D24" s="6"/>
      <c r="E24" s="9">
        <f>SUM(E18:E23)</f>
        <v>391102.71999999997</v>
      </c>
      <c r="F24" s="9">
        <f>SUM(F18:F23)</f>
        <v>505900</v>
      </c>
      <c r="G24" s="31"/>
      <c r="I24" s="31"/>
    </row>
    <row r="25" spans="1:9" ht="24" customHeight="1">
      <c r="A25" s="78" t="s">
        <v>28</v>
      </c>
      <c r="B25" s="79"/>
      <c r="C25" s="79"/>
      <c r="D25" s="79"/>
      <c r="E25" s="79"/>
      <c r="F25" s="80"/>
      <c r="G25" s="31"/>
    </row>
    <row r="26" spans="1:9" ht="22.5" customHeight="1">
      <c r="A26" s="66" t="s">
        <v>1</v>
      </c>
      <c r="B26" s="71" t="s">
        <v>2</v>
      </c>
      <c r="C26" s="72" t="s">
        <v>3</v>
      </c>
      <c r="D26" s="66" t="s">
        <v>4</v>
      </c>
      <c r="E26" s="70" t="s">
        <v>19</v>
      </c>
      <c r="F26" s="66" t="s">
        <v>17</v>
      </c>
      <c r="G26" s="31"/>
    </row>
    <row r="27" spans="1:9" ht="40.5" customHeight="1">
      <c r="A27" s="67"/>
      <c r="B27" s="71"/>
      <c r="C27" s="72"/>
      <c r="D27" s="67"/>
      <c r="E27" s="67"/>
      <c r="F27" s="67"/>
      <c r="G27" s="31"/>
    </row>
    <row r="28" spans="1:9" ht="35.25" customHeight="1">
      <c r="A28" s="48">
        <v>1</v>
      </c>
      <c r="B28" s="4" t="s">
        <v>48</v>
      </c>
      <c r="C28" s="53">
        <v>600</v>
      </c>
      <c r="D28" s="47" t="s">
        <v>5</v>
      </c>
      <c r="E28" s="5"/>
      <c r="F28" s="5">
        <f>1100*C28</f>
        <v>660000</v>
      </c>
      <c r="G28" s="31"/>
    </row>
    <row r="29" spans="1:9" ht="25.5" customHeight="1">
      <c r="A29" s="48"/>
      <c r="B29" s="10" t="s">
        <v>7</v>
      </c>
      <c r="C29" s="61">
        <f>C28</f>
        <v>600</v>
      </c>
      <c r="D29" s="62"/>
      <c r="E29" s="9">
        <f>SUM(E25:E28)</f>
        <v>0</v>
      </c>
      <c r="F29" s="9">
        <f>SUM(F25:F28)</f>
        <v>660000</v>
      </c>
      <c r="G29" s="31"/>
    </row>
    <row r="30" spans="1:9" ht="33.75" customHeight="1">
      <c r="A30" s="78" t="s">
        <v>10</v>
      </c>
      <c r="B30" s="79"/>
      <c r="C30" s="79"/>
      <c r="D30" s="79"/>
      <c r="E30" s="79"/>
      <c r="F30" s="80"/>
    </row>
    <row r="31" spans="1:9" ht="14.45" customHeight="1">
      <c r="A31" s="66" t="s">
        <v>1</v>
      </c>
      <c r="B31" s="71" t="s">
        <v>2</v>
      </c>
      <c r="C31" s="72" t="s">
        <v>3</v>
      </c>
      <c r="D31" s="66" t="s">
        <v>4</v>
      </c>
      <c r="E31" s="70" t="s">
        <v>19</v>
      </c>
      <c r="F31" s="66" t="s">
        <v>17</v>
      </c>
    </row>
    <row r="32" spans="1:9" ht="50.25" customHeight="1">
      <c r="A32" s="67"/>
      <c r="B32" s="71"/>
      <c r="C32" s="72"/>
      <c r="D32" s="67"/>
      <c r="E32" s="67"/>
      <c r="F32" s="67"/>
    </row>
    <row r="33" spans="1:7" ht="34.5" customHeight="1">
      <c r="A33" s="48">
        <v>1</v>
      </c>
      <c r="B33" s="4" t="s">
        <v>24</v>
      </c>
      <c r="C33" s="48">
        <v>600</v>
      </c>
      <c r="D33" s="47" t="s">
        <v>5</v>
      </c>
      <c r="E33" s="5"/>
      <c r="F33" s="5">
        <f>1100*C33</f>
        <v>660000</v>
      </c>
    </row>
    <row r="34" spans="1:7" ht="33" customHeight="1">
      <c r="A34" s="3">
        <v>2</v>
      </c>
      <c r="B34" s="4" t="s">
        <v>29</v>
      </c>
      <c r="C34" s="3">
        <v>1000</v>
      </c>
      <c r="D34" s="47" t="s">
        <v>5</v>
      </c>
      <c r="E34" s="5"/>
      <c r="F34" s="5">
        <f>1100*C34</f>
        <v>1100000</v>
      </c>
    </row>
    <row r="35" spans="1:7" ht="36" customHeight="1">
      <c r="A35" s="38">
        <v>3</v>
      </c>
      <c r="B35" s="4" t="s">
        <v>32</v>
      </c>
      <c r="C35" s="34">
        <v>1250</v>
      </c>
      <c r="D35" s="39" t="s">
        <v>5</v>
      </c>
      <c r="E35" s="5"/>
      <c r="F35" s="5">
        <f>1060*C35</f>
        <v>1325000</v>
      </c>
    </row>
    <row r="36" spans="1:7" ht="21.75" customHeight="1">
      <c r="A36" s="1"/>
      <c r="B36" s="43" t="s">
        <v>7</v>
      </c>
      <c r="C36" s="46">
        <f>SUM(C33:C35)</f>
        <v>2850</v>
      </c>
      <c r="D36" s="44"/>
      <c r="E36" s="45">
        <f>SUM(E33:E35)</f>
        <v>0</v>
      </c>
      <c r="F36" s="45">
        <f>SUM(F33:F35)</f>
        <v>3085000</v>
      </c>
      <c r="G36" s="31"/>
    </row>
    <row r="37" spans="1:7" ht="26.25" customHeight="1">
      <c r="A37" s="78" t="s">
        <v>11</v>
      </c>
      <c r="B37" s="79"/>
      <c r="C37" s="79"/>
      <c r="D37" s="79"/>
      <c r="E37" s="79"/>
      <c r="F37" s="79"/>
      <c r="G37" s="60"/>
    </row>
    <row r="38" spans="1:7" ht="39" customHeight="1">
      <c r="A38" s="66" t="s">
        <v>1</v>
      </c>
      <c r="B38" s="68" t="s">
        <v>2</v>
      </c>
      <c r="C38" s="66" t="s">
        <v>12</v>
      </c>
      <c r="D38" s="66" t="s">
        <v>13</v>
      </c>
      <c r="E38" s="70" t="s">
        <v>19</v>
      </c>
      <c r="F38" s="66" t="s">
        <v>17</v>
      </c>
      <c r="G38" s="66" t="s">
        <v>50</v>
      </c>
    </row>
    <row r="39" spans="1:7" ht="55.5" customHeight="1">
      <c r="A39" s="67"/>
      <c r="B39" s="69"/>
      <c r="C39" s="67"/>
      <c r="D39" s="67"/>
      <c r="E39" s="67"/>
      <c r="F39" s="67"/>
      <c r="G39" s="67"/>
    </row>
    <row r="40" spans="1:7" ht="385.5" customHeight="1">
      <c r="A40" s="34">
        <v>1</v>
      </c>
      <c r="B40" s="32" t="s">
        <v>40</v>
      </c>
      <c r="C40" s="34">
        <v>16.164999999999999</v>
      </c>
      <c r="D40" s="35" t="s">
        <v>14</v>
      </c>
      <c r="E40" s="36"/>
      <c r="F40" s="36">
        <v>279000</v>
      </c>
      <c r="G40" s="36"/>
    </row>
    <row r="41" spans="1:7" ht="68.25" customHeight="1">
      <c r="A41" s="34">
        <v>2</v>
      </c>
      <c r="B41" s="32" t="s">
        <v>56</v>
      </c>
      <c r="C41" s="34">
        <v>10</v>
      </c>
      <c r="D41" s="35" t="s">
        <v>15</v>
      </c>
      <c r="E41" s="36"/>
      <c r="F41" s="36">
        <v>150300</v>
      </c>
      <c r="G41" s="36"/>
    </row>
    <row r="42" spans="1:7" ht="112.5" customHeight="1">
      <c r="A42" s="3">
        <v>3</v>
      </c>
      <c r="B42" s="4" t="s">
        <v>46</v>
      </c>
      <c r="C42" s="48" t="s">
        <v>42</v>
      </c>
      <c r="D42" s="47" t="s">
        <v>20</v>
      </c>
      <c r="E42" s="5"/>
      <c r="F42" s="5">
        <v>100000</v>
      </c>
      <c r="G42" s="5"/>
    </row>
    <row r="43" spans="1:7" ht="46.5" customHeight="1">
      <c r="A43" s="34">
        <v>4</v>
      </c>
      <c r="B43" s="32" t="s">
        <v>30</v>
      </c>
      <c r="C43" s="3">
        <v>750</v>
      </c>
      <c r="D43" s="47" t="s">
        <v>21</v>
      </c>
      <c r="E43" s="5"/>
      <c r="F43" s="5">
        <f>815*C43</f>
        <v>611250</v>
      </c>
      <c r="G43" s="5"/>
    </row>
    <row r="44" spans="1:7" ht="69" customHeight="1">
      <c r="A44" s="3">
        <v>5</v>
      </c>
      <c r="B44" s="4" t="s">
        <v>22</v>
      </c>
      <c r="C44" s="3">
        <v>24</v>
      </c>
      <c r="D44" s="33" t="s">
        <v>15</v>
      </c>
      <c r="E44" s="5"/>
      <c r="F44" s="5">
        <v>103200</v>
      </c>
      <c r="G44" s="5"/>
    </row>
    <row r="45" spans="1:7" ht="58.5" customHeight="1">
      <c r="A45" s="34">
        <v>6</v>
      </c>
      <c r="B45" s="4" t="s">
        <v>35</v>
      </c>
      <c r="C45" s="48">
        <v>92</v>
      </c>
      <c r="D45" s="47" t="s">
        <v>15</v>
      </c>
      <c r="E45" s="5"/>
      <c r="F45" s="5">
        <v>395600</v>
      </c>
      <c r="G45" s="5"/>
    </row>
    <row r="46" spans="1:7" ht="90.75" customHeight="1">
      <c r="A46" s="34">
        <v>7</v>
      </c>
      <c r="B46" s="32" t="s">
        <v>31</v>
      </c>
      <c r="C46" s="48">
        <v>1</v>
      </c>
      <c r="D46" s="47" t="s">
        <v>23</v>
      </c>
      <c r="E46" s="36"/>
      <c r="F46" s="36">
        <v>180000</v>
      </c>
      <c r="G46" s="36"/>
    </row>
    <row r="47" spans="1:7" ht="89.25" customHeight="1">
      <c r="A47" s="34">
        <v>8</v>
      </c>
      <c r="B47" s="4" t="s">
        <v>36</v>
      </c>
      <c r="C47" s="3">
        <v>1</v>
      </c>
      <c r="D47" s="47" t="s">
        <v>23</v>
      </c>
      <c r="E47" s="36"/>
      <c r="F47" s="36">
        <v>180000</v>
      </c>
      <c r="G47" s="36"/>
    </row>
    <row r="48" spans="1:7" ht="119.25" customHeight="1">
      <c r="A48" s="34">
        <v>9</v>
      </c>
      <c r="B48" s="4" t="s">
        <v>37</v>
      </c>
      <c r="C48" s="41">
        <v>1</v>
      </c>
      <c r="D48" s="47" t="s">
        <v>23</v>
      </c>
      <c r="E48" s="5"/>
      <c r="F48" s="5">
        <v>290000</v>
      </c>
      <c r="G48" s="5"/>
    </row>
    <row r="49" spans="1:7" ht="50.25" customHeight="1">
      <c r="A49" s="34">
        <v>10</v>
      </c>
      <c r="B49" s="4" t="s">
        <v>43</v>
      </c>
      <c r="C49" s="37">
        <v>162</v>
      </c>
      <c r="D49" s="42" t="s">
        <v>16</v>
      </c>
      <c r="E49" s="5"/>
      <c r="F49" s="5">
        <v>300000</v>
      </c>
      <c r="G49" s="5"/>
    </row>
    <row r="50" spans="1:7" ht="50.25" customHeight="1">
      <c r="A50" s="34">
        <v>11</v>
      </c>
      <c r="B50" s="4" t="s">
        <v>52</v>
      </c>
      <c r="C50" s="48">
        <v>49</v>
      </c>
      <c r="D50" s="47" t="s">
        <v>21</v>
      </c>
      <c r="E50" s="5"/>
      <c r="F50" s="5">
        <v>58800</v>
      </c>
      <c r="G50" s="5"/>
    </row>
    <row r="51" spans="1:7" ht="56.25" customHeight="1">
      <c r="A51" s="48">
        <v>12</v>
      </c>
      <c r="B51" s="4" t="s">
        <v>38</v>
      </c>
      <c r="C51" s="48">
        <v>2</v>
      </c>
      <c r="D51" s="47" t="s">
        <v>15</v>
      </c>
      <c r="E51" s="5"/>
      <c r="F51" s="5">
        <v>60000</v>
      </c>
      <c r="G51" s="5"/>
    </row>
    <row r="52" spans="1:7" ht="18.75" customHeight="1">
      <c r="A52" s="1"/>
      <c r="B52" s="7" t="s">
        <v>41</v>
      </c>
      <c r="C52" s="8"/>
      <c r="D52" s="6"/>
      <c r="E52" s="9"/>
      <c r="F52" s="9">
        <f>SUM(F40:F51)</f>
        <v>2708150</v>
      </c>
      <c r="G52" s="9">
        <f>SUM(G40:G51)</f>
        <v>0</v>
      </c>
    </row>
    <row r="53" spans="1:7" ht="39.75" customHeight="1">
      <c r="A53" s="1"/>
      <c r="B53" s="10" t="s">
        <v>9</v>
      </c>
      <c r="C53" s="1"/>
      <c r="D53" s="1"/>
      <c r="E53" s="9">
        <f>E52+E36+E24+E14+E29</f>
        <v>6420377.7199999997</v>
      </c>
      <c r="F53" s="9">
        <f>F52+F36+F24+F14+F29</f>
        <v>7628403.6299999999</v>
      </c>
      <c r="G53" s="9">
        <f>G52+G36+G24+G14+G29</f>
        <v>1849000</v>
      </c>
    </row>
    <row r="54" spans="1:7" ht="51" customHeight="1">
      <c r="A54" s="1"/>
      <c r="B54" s="10" t="s">
        <v>18</v>
      </c>
      <c r="C54" s="1"/>
      <c r="D54" s="1"/>
      <c r="E54" s="75">
        <f>E53+F53+G53</f>
        <v>15897781.35</v>
      </c>
      <c r="F54" s="76"/>
      <c r="G54" s="77"/>
    </row>
    <row r="55" spans="1:7" ht="37.5" customHeight="1">
      <c r="C55" s="40"/>
    </row>
    <row r="56" spans="1:7" ht="49.5" customHeight="1">
      <c r="E56" s="31"/>
    </row>
    <row r="57" spans="1:7" ht="24" customHeight="1"/>
    <row r="59" spans="1:7" ht="28.5" customHeight="1">
      <c r="G59" s="31"/>
    </row>
    <row r="62" spans="1:7">
      <c r="F62" s="31"/>
    </row>
  </sheetData>
  <mergeCells count="34">
    <mergeCell ref="G38:G39"/>
    <mergeCell ref="E54:G54"/>
    <mergeCell ref="A25:F25"/>
    <mergeCell ref="A26:A27"/>
    <mergeCell ref="B26:B27"/>
    <mergeCell ref="C26:C27"/>
    <mergeCell ref="D26:D27"/>
    <mergeCell ref="E26:E27"/>
    <mergeCell ref="F26:F27"/>
    <mergeCell ref="F31:F32"/>
    <mergeCell ref="A30:F30"/>
    <mergeCell ref="F38:F39"/>
    <mergeCell ref="A37:F37"/>
    <mergeCell ref="A16:A17"/>
    <mergeCell ref="B16:B17"/>
    <mergeCell ref="C16:C17"/>
    <mergeCell ref="D16:D17"/>
    <mergeCell ref="E16:E17"/>
    <mergeCell ref="C1:G1"/>
    <mergeCell ref="A3:G3"/>
    <mergeCell ref="A38:A39"/>
    <mergeCell ref="B38:B39"/>
    <mergeCell ref="C38:C39"/>
    <mergeCell ref="D38:D39"/>
    <mergeCell ref="E38:E39"/>
    <mergeCell ref="A31:A32"/>
    <mergeCell ref="B31:B32"/>
    <mergeCell ref="C31:C32"/>
    <mergeCell ref="D31:D32"/>
    <mergeCell ref="E31:E32"/>
    <mergeCell ref="A2:F2"/>
    <mergeCell ref="F16:F17"/>
    <mergeCell ref="A15:F15"/>
    <mergeCell ref="A4:F4"/>
  </mergeCells>
  <pageMargins left="0.26" right="0.15748031496062992" top="0.15748031496062992" bottom="0" header="0.15748031496062992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9"/>
  <sheetViews>
    <sheetView topLeftCell="A4" workbookViewId="0">
      <selection activeCell="B7" sqref="B7"/>
    </sheetView>
  </sheetViews>
  <sheetFormatPr defaultRowHeight="15"/>
  <cols>
    <col min="1" max="1" width="5.7109375" customWidth="1"/>
    <col min="2" max="2" width="73.140625" customWidth="1"/>
    <col min="3" max="3" width="18.7109375" customWidth="1"/>
    <col min="4" max="4" width="15.140625" customWidth="1"/>
    <col min="5" max="5" width="16.42578125" customWidth="1"/>
  </cols>
  <sheetData>
    <row r="1" spans="1:5" ht="15.6" customHeight="1">
      <c r="A1" s="81"/>
      <c r="B1" s="81"/>
      <c r="C1" s="81"/>
      <c r="D1" s="81"/>
      <c r="E1" s="81"/>
    </row>
    <row r="2" spans="1:5" ht="43.15" customHeight="1">
      <c r="A2" s="82"/>
      <c r="B2" s="82"/>
      <c r="C2" s="82"/>
      <c r="D2" s="82"/>
      <c r="E2" s="82"/>
    </row>
    <row r="3" spans="1:5">
      <c r="A3" s="83"/>
      <c r="B3" s="83"/>
      <c r="C3" s="83"/>
      <c r="D3" s="83"/>
      <c r="E3" s="83"/>
    </row>
    <row r="4" spans="1:5">
      <c r="A4" s="83"/>
      <c r="B4" s="83"/>
      <c r="C4" s="83"/>
      <c r="D4" s="83"/>
      <c r="E4" s="83"/>
    </row>
    <row r="5" spans="1:5" ht="66" customHeight="1">
      <c r="A5" s="12"/>
      <c r="B5" s="13"/>
      <c r="C5" s="12"/>
      <c r="D5" s="12"/>
      <c r="E5" s="12"/>
    </row>
    <row r="6" spans="1:5" ht="28.9" customHeight="1">
      <c r="A6" s="13"/>
      <c r="B6" s="14"/>
      <c r="C6" s="13"/>
      <c r="D6" s="12"/>
      <c r="E6" s="15"/>
    </row>
    <row r="7" spans="1:5" ht="28.15" customHeight="1">
      <c r="A7" s="13"/>
      <c r="B7" s="14"/>
      <c r="C7" s="13"/>
      <c r="D7" s="12"/>
      <c r="E7" s="15"/>
    </row>
    <row r="8" spans="1:5" ht="27" customHeight="1">
      <c r="A8" s="13"/>
      <c r="B8" s="14"/>
      <c r="C8" s="13"/>
      <c r="D8" s="12"/>
      <c r="E8" s="15"/>
    </row>
    <row r="9" spans="1:5" ht="28.15" customHeight="1">
      <c r="A9" s="13"/>
      <c r="B9" s="14"/>
      <c r="C9" s="13"/>
      <c r="D9" s="12"/>
      <c r="E9" s="15"/>
    </row>
    <row r="10" spans="1:5" ht="26.45" customHeight="1">
      <c r="A10" s="13"/>
      <c r="B10" s="14"/>
      <c r="C10" s="13"/>
      <c r="D10" s="12"/>
      <c r="E10" s="15"/>
    </row>
    <row r="11" spans="1:5" ht="28.9" customHeight="1">
      <c r="A11" s="13"/>
      <c r="B11" s="14"/>
      <c r="C11" s="13"/>
      <c r="D11" s="12"/>
      <c r="E11" s="15"/>
    </row>
    <row r="12" spans="1:5" ht="26.45" customHeight="1">
      <c r="A12" s="13"/>
      <c r="B12" s="14"/>
      <c r="C12" s="13"/>
      <c r="D12" s="12"/>
      <c r="E12" s="15"/>
    </row>
    <row r="13" spans="1:5" ht="26.45" customHeight="1">
      <c r="A13" s="13"/>
      <c r="B13" s="14"/>
      <c r="C13" s="13"/>
      <c r="D13" s="12"/>
      <c r="E13" s="15"/>
    </row>
    <row r="14" spans="1:5" ht="39" customHeight="1">
      <c r="A14" s="13"/>
      <c r="B14" s="14"/>
      <c r="C14" s="13"/>
      <c r="D14" s="12"/>
      <c r="E14" s="15"/>
    </row>
    <row r="15" spans="1:5">
      <c r="A15" s="16"/>
      <c r="B15" s="16"/>
      <c r="C15" s="11"/>
      <c r="D15" s="17"/>
      <c r="E15" s="18"/>
    </row>
    <row r="16" spans="1:5">
      <c r="A16" s="83"/>
      <c r="B16" s="83"/>
      <c r="C16" s="83"/>
      <c r="D16" s="83"/>
      <c r="E16" s="83"/>
    </row>
    <row r="17" spans="1:5">
      <c r="A17" s="82"/>
      <c r="B17" s="84"/>
      <c r="C17" s="82"/>
      <c r="D17" s="82"/>
      <c r="E17" s="82"/>
    </row>
    <row r="18" spans="1:5" ht="51.6" customHeight="1">
      <c r="A18" s="82"/>
      <c r="B18" s="84"/>
      <c r="C18" s="82"/>
      <c r="D18" s="82"/>
      <c r="E18" s="82"/>
    </row>
    <row r="19" spans="1:5" ht="18" customHeight="1">
      <c r="A19" s="13"/>
      <c r="B19" s="14"/>
      <c r="C19" s="13"/>
      <c r="D19" s="19"/>
      <c r="E19" s="15"/>
    </row>
    <row r="20" spans="1:5" ht="17.45" customHeight="1">
      <c r="A20" s="13"/>
      <c r="B20" s="20"/>
      <c r="C20" s="13"/>
      <c r="D20" s="12"/>
      <c r="E20" s="15"/>
    </row>
    <row r="21" spans="1:5" ht="16.899999999999999" customHeight="1">
      <c r="A21" s="13"/>
      <c r="B21" s="20"/>
      <c r="C21" s="19"/>
      <c r="D21" s="19"/>
      <c r="E21" s="15"/>
    </row>
    <row r="22" spans="1:5" ht="16.899999999999999" customHeight="1">
      <c r="A22" s="13"/>
      <c r="B22" s="20"/>
      <c r="C22" s="19"/>
      <c r="D22" s="19"/>
      <c r="E22" s="15"/>
    </row>
    <row r="23" spans="1:5">
      <c r="A23" s="13"/>
      <c r="B23" s="17"/>
      <c r="C23" s="19"/>
      <c r="D23" s="19"/>
      <c r="E23" s="15"/>
    </row>
    <row r="24" spans="1:5">
      <c r="A24" s="13"/>
      <c r="B24" s="16"/>
      <c r="C24" s="11"/>
      <c r="D24" s="17"/>
      <c r="E24" s="18"/>
    </row>
    <row r="25" spans="1:5">
      <c r="A25" s="85"/>
      <c r="B25" s="85"/>
      <c r="C25" s="85"/>
      <c r="D25" s="85"/>
      <c r="E25" s="85"/>
    </row>
    <row r="26" spans="1:5">
      <c r="A26" s="82"/>
      <c r="B26" s="84"/>
      <c r="C26" s="82"/>
      <c r="D26" s="82"/>
      <c r="E26" s="82"/>
    </row>
    <row r="27" spans="1:5" ht="51" customHeight="1">
      <c r="A27" s="82"/>
      <c r="B27" s="84"/>
      <c r="C27" s="82"/>
      <c r="D27" s="82"/>
      <c r="E27" s="82"/>
    </row>
    <row r="28" spans="1:5" ht="31.15" customHeight="1">
      <c r="A28" s="13"/>
      <c r="B28" s="14"/>
      <c r="C28" s="13"/>
      <c r="D28" s="12"/>
      <c r="E28" s="21"/>
    </row>
    <row r="29" spans="1:5" ht="25.9" customHeight="1">
      <c r="A29" s="13"/>
      <c r="B29" s="14"/>
      <c r="C29" s="13"/>
      <c r="D29" s="12"/>
      <c r="E29" s="21"/>
    </row>
    <row r="30" spans="1:5" ht="25.9" customHeight="1">
      <c r="A30" s="13"/>
      <c r="B30" s="14"/>
      <c r="C30" s="13"/>
      <c r="D30" s="12"/>
      <c r="E30" s="21"/>
    </row>
    <row r="31" spans="1:5" ht="27.6" customHeight="1">
      <c r="A31" s="13"/>
      <c r="B31" s="14"/>
      <c r="C31" s="13"/>
      <c r="D31" s="12"/>
      <c r="E31" s="21"/>
    </row>
    <row r="32" spans="1:5">
      <c r="A32" s="17"/>
      <c r="B32" s="22"/>
      <c r="C32" s="11"/>
      <c r="D32" s="17"/>
      <c r="E32" s="23"/>
    </row>
    <row r="33" spans="1:5">
      <c r="A33" s="83"/>
      <c r="B33" s="83"/>
      <c r="C33" s="83"/>
      <c r="D33" s="83"/>
      <c r="E33" s="83"/>
    </row>
    <row r="34" spans="1:5">
      <c r="A34" s="82"/>
      <c r="B34" s="84"/>
      <c r="C34" s="82"/>
      <c r="D34" s="82"/>
      <c r="E34" s="82"/>
    </row>
    <row r="35" spans="1:5" ht="48" customHeight="1">
      <c r="A35" s="82"/>
      <c r="B35" s="84"/>
      <c r="C35" s="82"/>
      <c r="D35" s="82"/>
      <c r="E35" s="82"/>
    </row>
    <row r="36" spans="1:5" ht="33" customHeight="1">
      <c r="A36" s="13"/>
      <c r="B36" s="14"/>
      <c r="C36" s="13"/>
      <c r="D36" s="12"/>
      <c r="E36" s="15"/>
    </row>
    <row r="37" spans="1:5" ht="31.9" customHeight="1">
      <c r="A37" s="13"/>
      <c r="B37" s="14"/>
      <c r="C37" s="13"/>
      <c r="D37" s="12"/>
      <c r="E37" s="15"/>
    </row>
    <row r="38" spans="1:5" ht="30.6" customHeight="1">
      <c r="A38" s="13"/>
      <c r="B38" s="14"/>
      <c r="C38" s="13"/>
      <c r="D38" s="12"/>
      <c r="E38" s="15"/>
    </row>
    <row r="39" spans="1:5" ht="28.15" customHeight="1">
      <c r="A39" s="13"/>
      <c r="B39" s="20"/>
      <c r="C39" s="13"/>
      <c r="D39" s="12"/>
      <c r="E39" s="15"/>
    </row>
    <row r="40" spans="1:5" ht="30.6" customHeight="1">
      <c r="A40" s="13"/>
      <c r="B40" s="20"/>
      <c r="C40" s="13"/>
      <c r="D40" s="12"/>
      <c r="E40" s="15"/>
    </row>
    <row r="41" spans="1:5" ht="27.6" customHeight="1">
      <c r="A41" s="13"/>
      <c r="B41" s="14"/>
      <c r="C41" s="13"/>
      <c r="D41" s="12"/>
      <c r="E41" s="15"/>
    </row>
    <row r="42" spans="1:5" ht="31.15" customHeight="1">
      <c r="A42" s="13"/>
      <c r="B42" s="14"/>
      <c r="C42" s="13"/>
      <c r="D42" s="12"/>
      <c r="E42" s="15"/>
    </row>
    <row r="43" spans="1:5" ht="32.450000000000003" customHeight="1">
      <c r="A43" s="13"/>
      <c r="B43" s="14"/>
      <c r="C43" s="13"/>
      <c r="D43" s="12"/>
      <c r="E43" s="15"/>
    </row>
    <row r="44" spans="1:5">
      <c r="A44" s="19"/>
      <c r="B44" s="16"/>
      <c r="C44" s="11"/>
      <c r="D44" s="17"/>
      <c r="E44" s="18"/>
    </row>
    <row r="45" spans="1:5">
      <c r="A45" s="83"/>
      <c r="B45" s="83"/>
      <c r="C45" s="83"/>
      <c r="D45" s="83"/>
      <c r="E45" s="83"/>
    </row>
    <row r="46" spans="1:5">
      <c r="A46" s="82"/>
      <c r="B46" s="84"/>
      <c r="C46" s="82"/>
      <c r="D46" s="82"/>
      <c r="E46" s="82"/>
    </row>
    <row r="47" spans="1:5" ht="32.450000000000003" customHeight="1">
      <c r="A47" s="82"/>
      <c r="B47" s="84"/>
      <c r="C47" s="82"/>
      <c r="D47" s="82"/>
      <c r="E47" s="82"/>
    </row>
    <row r="48" spans="1:5" ht="29.45" customHeight="1">
      <c r="A48" s="13"/>
      <c r="B48" s="14"/>
      <c r="C48" s="13"/>
      <c r="D48" s="12"/>
      <c r="E48" s="15"/>
    </row>
    <row r="49" spans="1:5" ht="73.150000000000006" customHeight="1">
      <c r="A49" s="13"/>
      <c r="B49" s="14"/>
      <c r="C49" s="13"/>
      <c r="D49" s="12"/>
      <c r="E49" s="15"/>
    </row>
    <row r="50" spans="1:5" ht="74.45" customHeight="1">
      <c r="A50" s="13"/>
      <c r="B50" s="14"/>
      <c r="C50" s="13"/>
      <c r="D50" s="12"/>
      <c r="E50" s="15"/>
    </row>
    <row r="51" spans="1:5" ht="47.45" customHeight="1">
      <c r="A51" s="13"/>
      <c r="B51" s="14"/>
      <c r="C51" s="13"/>
      <c r="D51" s="12"/>
      <c r="E51" s="15"/>
    </row>
    <row r="52" spans="1:5" ht="18.600000000000001" customHeight="1">
      <c r="A52" s="13"/>
      <c r="B52" s="14"/>
      <c r="C52" s="13"/>
      <c r="D52" s="12"/>
      <c r="E52" s="15"/>
    </row>
    <row r="53" spans="1:5" ht="28.9" customHeight="1">
      <c r="A53" s="13"/>
      <c r="B53" s="14"/>
      <c r="C53" s="13"/>
      <c r="D53" s="12"/>
      <c r="E53" s="15"/>
    </row>
    <row r="54" spans="1:5" ht="28.9" customHeight="1">
      <c r="A54" s="13"/>
      <c r="B54" s="14"/>
      <c r="C54" s="13"/>
      <c r="D54" s="12"/>
      <c r="E54" s="15"/>
    </row>
    <row r="55" spans="1:5" ht="28.15" customHeight="1">
      <c r="A55" s="13"/>
      <c r="B55" s="14"/>
      <c r="C55" s="13"/>
      <c r="D55" s="12"/>
      <c r="E55" s="15"/>
    </row>
    <row r="56" spans="1:5" ht="30" customHeight="1">
      <c r="A56" s="13"/>
      <c r="B56" s="14"/>
      <c r="C56" s="13"/>
      <c r="D56" s="12"/>
      <c r="E56" s="15"/>
    </row>
    <row r="57" spans="1:5" ht="30" customHeight="1">
      <c r="A57" s="13"/>
      <c r="B57" s="14"/>
      <c r="C57" s="13"/>
      <c r="D57" s="12"/>
      <c r="E57" s="15"/>
    </row>
    <row r="58" spans="1:5" ht="29.45" customHeight="1">
      <c r="A58" s="13"/>
      <c r="B58" s="14"/>
      <c r="C58" s="13"/>
      <c r="D58" s="12"/>
      <c r="E58" s="15"/>
    </row>
    <row r="59" spans="1:5" ht="46.9" customHeight="1">
      <c r="A59" s="13"/>
      <c r="B59" s="14"/>
      <c r="C59" s="13"/>
      <c r="D59" s="12"/>
      <c r="E59" s="15"/>
    </row>
    <row r="60" spans="1:5">
      <c r="A60" s="19"/>
      <c r="B60" s="16"/>
      <c r="C60" s="11"/>
      <c r="D60" s="17"/>
      <c r="E60" s="18"/>
    </row>
    <row r="61" spans="1:5">
      <c r="A61" s="19"/>
      <c r="B61" s="24"/>
      <c r="C61" s="19"/>
      <c r="D61" s="19"/>
      <c r="E61" s="18"/>
    </row>
    <row r="62" spans="1:5">
      <c r="A62" s="85"/>
      <c r="B62" s="85"/>
      <c r="C62" s="85"/>
      <c r="D62" s="85"/>
      <c r="E62" s="85"/>
    </row>
    <row r="63" spans="1:5">
      <c r="A63" s="83"/>
      <c r="B63" s="83"/>
      <c r="C63" s="83"/>
      <c r="D63" s="83"/>
      <c r="E63" s="83"/>
    </row>
    <row r="64" spans="1:5">
      <c r="A64" s="82"/>
      <c r="B64" s="84"/>
      <c r="C64" s="82"/>
      <c r="D64" s="82"/>
      <c r="E64" s="82"/>
    </row>
    <row r="65" spans="1:5" ht="39" customHeight="1">
      <c r="A65" s="82"/>
      <c r="B65" s="84"/>
      <c r="C65" s="82"/>
      <c r="D65" s="82"/>
      <c r="E65" s="82"/>
    </row>
    <row r="66" spans="1:5" ht="31.9" customHeight="1">
      <c r="A66" s="13"/>
      <c r="B66" s="14"/>
      <c r="C66" s="13"/>
      <c r="D66" s="12"/>
      <c r="E66" s="15"/>
    </row>
    <row r="67" spans="1:5" ht="27.6" customHeight="1">
      <c r="A67" s="13"/>
      <c r="B67" s="14"/>
      <c r="C67" s="13"/>
      <c r="D67" s="12"/>
      <c r="E67" s="15"/>
    </row>
    <row r="68" spans="1:5" ht="29.45" customHeight="1">
      <c r="A68" s="13"/>
      <c r="B68" s="14"/>
      <c r="C68" s="13"/>
      <c r="D68" s="12"/>
      <c r="E68" s="15"/>
    </row>
    <row r="69" spans="1:5" ht="26.45" customHeight="1">
      <c r="A69" s="13"/>
      <c r="B69" s="14"/>
      <c r="C69" s="13"/>
      <c r="D69" s="12"/>
      <c r="E69" s="15"/>
    </row>
    <row r="70" spans="1:5" ht="28.15" customHeight="1">
      <c r="A70" s="13"/>
      <c r="B70" s="14"/>
      <c r="C70" s="13"/>
      <c r="D70" s="12"/>
      <c r="E70" s="15"/>
    </row>
    <row r="71" spans="1:5" ht="29.45" customHeight="1">
      <c r="A71" s="13"/>
      <c r="B71" s="14"/>
      <c r="C71" s="13"/>
      <c r="D71" s="12"/>
      <c r="E71" s="15"/>
    </row>
    <row r="72" spans="1:5" ht="28.9" customHeight="1">
      <c r="A72" s="13"/>
      <c r="B72" s="14"/>
      <c r="C72" s="13"/>
      <c r="D72" s="12"/>
      <c r="E72" s="15"/>
    </row>
    <row r="73" spans="1:5" ht="27.6" customHeight="1">
      <c r="A73" s="13"/>
      <c r="B73" s="14"/>
      <c r="C73" s="13"/>
      <c r="D73" s="12"/>
      <c r="E73" s="15"/>
    </row>
    <row r="74" spans="1:5">
      <c r="A74" s="17"/>
      <c r="B74" s="16"/>
      <c r="C74" s="11"/>
      <c r="D74" s="17"/>
      <c r="E74" s="25"/>
    </row>
    <row r="75" spans="1:5">
      <c r="A75" s="85"/>
      <c r="B75" s="85"/>
      <c r="C75" s="85"/>
      <c r="D75" s="85"/>
      <c r="E75" s="85"/>
    </row>
    <row r="76" spans="1:5">
      <c r="A76" s="82"/>
      <c r="B76" s="84"/>
      <c r="C76" s="82"/>
      <c r="D76" s="82"/>
      <c r="E76" s="82"/>
    </row>
    <row r="77" spans="1:5">
      <c r="A77" s="82"/>
      <c r="B77" s="84"/>
      <c r="C77" s="82"/>
      <c r="D77" s="82"/>
      <c r="E77" s="82"/>
    </row>
    <row r="78" spans="1:5" ht="28.9" customHeight="1">
      <c r="A78" s="13"/>
      <c r="B78" s="14"/>
      <c r="C78" s="13"/>
      <c r="D78" s="12"/>
      <c r="E78" s="21"/>
    </row>
    <row r="79" spans="1:5">
      <c r="A79" s="13"/>
      <c r="B79" s="14"/>
      <c r="C79" s="13"/>
      <c r="D79" s="12"/>
      <c r="E79" s="21"/>
    </row>
    <row r="80" spans="1:5">
      <c r="A80" s="13"/>
      <c r="B80" s="14"/>
      <c r="C80" s="13"/>
      <c r="D80" s="12"/>
      <c r="E80" s="21"/>
    </row>
    <row r="81" spans="1:5">
      <c r="A81" s="13"/>
      <c r="B81" s="14"/>
      <c r="C81" s="13"/>
      <c r="D81" s="12"/>
      <c r="E81" s="21"/>
    </row>
    <row r="82" spans="1:5" ht="35.450000000000003" customHeight="1">
      <c r="A82" s="13"/>
      <c r="B82" s="14"/>
      <c r="C82" s="13"/>
      <c r="D82" s="12"/>
      <c r="E82" s="21"/>
    </row>
    <row r="83" spans="1:5">
      <c r="A83" s="17"/>
      <c r="B83" s="22"/>
      <c r="C83" s="26"/>
      <c r="D83" s="17"/>
      <c r="E83" s="23"/>
    </row>
    <row r="84" spans="1:5">
      <c r="A84" s="83"/>
      <c r="B84" s="83"/>
      <c r="C84" s="83"/>
      <c r="D84" s="83"/>
      <c r="E84" s="83"/>
    </row>
    <row r="85" spans="1:5">
      <c r="A85" s="82"/>
      <c r="B85" s="84"/>
      <c r="C85" s="82"/>
      <c r="D85" s="82"/>
      <c r="E85" s="82"/>
    </row>
    <row r="86" spans="1:5">
      <c r="A86" s="82"/>
      <c r="B86" s="84"/>
      <c r="C86" s="82"/>
      <c r="D86" s="82"/>
      <c r="E86" s="82"/>
    </row>
    <row r="87" spans="1:5" ht="26.45" customHeight="1">
      <c r="A87" s="13"/>
      <c r="B87" s="27"/>
      <c r="C87" s="13"/>
      <c r="D87" s="12"/>
      <c r="E87" s="15"/>
    </row>
    <row r="88" spans="1:5">
      <c r="A88" s="13"/>
      <c r="B88" s="14"/>
      <c r="C88" s="13"/>
      <c r="D88" s="12"/>
      <c r="E88" s="15"/>
    </row>
    <row r="89" spans="1:5">
      <c r="A89" s="13"/>
      <c r="B89" s="14"/>
      <c r="C89" s="13"/>
      <c r="D89" s="12"/>
      <c r="E89" s="15"/>
    </row>
    <row r="90" spans="1:5">
      <c r="A90" s="13"/>
      <c r="B90" s="14"/>
      <c r="C90" s="13"/>
      <c r="D90" s="12"/>
      <c r="E90" s="15"/>
    </row>
    <row r="91" spans="1:5">
      <c r="A91" s="13"/>
      <c r="B91" s="14"/>
      <c r="C91" s="13"/>
      <c r="D91" s="12"/>
      <c r="E91" s="15"/>
    </row>
    <row r="92" spans="1:5">
      <c r="A92" s="17"/>
      <c r="B92" s="22"/>
      <c r="C92" s="26"/>
      <c r="D92" s="17"/>
      <c r="E92" s="28"/>
    </row>
    <row r="93" spans="1:5">
      <c r="A93" s="83"/>
      <c r="B93" s="83"/>
      <c r="C93" s="83"/>
      <c r="D93" s="83"/>
      <c r="E93" s="83"/>
    </row>
    <row r="94" spans="1:5">
      <c r="A94" s="82"/>
      <c r="B94" s="84"/>
      <c r="C94" s="82"/>
      <c r="D94" s="82"/>
      <c r="E94" s="82"/>
    </row>
    <row r="95" spans="1:5">
      <c r="A95" s="82"/>
      <c r="B95" s="84"/>
      <c r="C95" s="82"/>
      <c r="D95" s="82"/>
      <c r="E95" s="82"/>
    </row>
    <row r="96" spans="1:5">
      <c r="A96" s="17"/>
      <c r="B96" s="29"/>
      <c r="C96" s="17"/>
      <c r="D96" s="17"/>
      <c r="E96" s="18"/>
    </row>
    <row r="97" spans="1:5">
      <c r="A97" s="17"/>
      <c r="B97" s="30"/>
      <c r="C97" s="17"/>
      <c r="D97" s="17"/>
      <c r="E97" s="18"/>
    </row>
    <row r="98" spans="1:5">
      <c r="A98" s="85"/>
      <c r="B98" s="85"/>
      <c r="C98" s="85"/>
      <c r="D98" s="85"/>
      <c r="E98" s="85"/>
    </row>
    <row r="99" spans="1:5">
      <c r="A99" s="83"/>
      <c r="B99" s="83"/>
      <c r="C99" s="83"/>
      <c r="D99" s="83"/>
      <c r="E99" s="83"/>
    </row>
    <row r="100" spans="1:5">
      <c r="A100" s="82"/>
      <c r="B100" s="84"/>
      <c r="C100" s="82"/>
      <c r="D100" s="82"/>
      <c r="E100" s="82"/>
    </row>
    <row r="101" spans="1:5">
      <c r="A101" s="82"/>
      <c r="B101" s="84"/>
      <c r="C101" s="82"/>
      <c r="D101" s="82"/>
      <c r="E101" s="82"/>
    </row>
    <row r="102" spans="1:5">
      <c r="A102" s="13"/>
      <c r="B102" s="14"/>
      <c r="C102" s="13"/>
      <c r="D102" s="12"/>
      <c r="E102" s="15"/>
    </row>
    <row r="103" spans="1:5">
      <c r="A103" s="13"/>
      <c r="B103" s="14"/>
      <c r="C103" s="13"/>
      <c r="D103" s="12"/>
      <c r="E103" s="15"/>
    </row>
    <row r="104" spans="1:5" ht="30" customHeight="1">
      <c r="A104" s="13"/>
      <c r="B104" s="14"/>
      <c r="C104" s="13"/>
      <c r="D104" s="12"/>
      <c r="E104" s="15"/>
    </row>
    <row r="105" spans="1:5">
      <c r="A105" s="13"/>
      <c r="B105" s="14"/>
      <c r="C105" s="13"/>
      <c r="D105" s="12"/>
      <c r="E105" s="15"/>
    </row>
    <row r="106" spans="1:5" ht="29.45" customHeight="1">
      <c r="A106" s="13"/>
      <c r="B106" s="14"/>
      <c r="C106" s="13"/>
      <c r="D106" s="12"/>
      <c r="E106" s="15"/>
    </row>
    <row r="107" spans="1:5" ht="27" customHeight="1">
      <c r="A107" s="13"/>
      <c r="B107" s="14"/>
      <c r="C107" s="13"/>
      <c r="D107" s="12"/>
      <c r="E107" s="15"/>
    </row>
    <row r="108" spans="1:5">
      <c r="A108" s="17"/>
      <c r="B108" s="16"/>
      <c r="C108" s="11"/>
      <c r="D108" s="17"/>
      <c r="E108" s="25"/>
    </row>
    <row r="109" spans="1:5">
      <c r="A109" s="85"/>
      <c r="B109" s="85"/>
      <c r="C109" s="85"/>
      <c r="D109" s="85"/>
      <c r="E109" s="85"/>
    </row>
    <row r="110" spans="1:5">
      <c r="A110" s="82"/>
      <c r="B110" s="84"/>
      <c r="C110" s="82"/>
      <c r="D110" s="82"/>
      <c r="E110" s="82"/>
    </row>
    <row r="111" spans="1:5">
      <c r="A111" s="82"/>
      <c r="B111" s="84"/>
      <c r="C111" s="82"/>
      <c r="D111" s="82"/>
      <c r="E111" s="82"/>
    </row>
    <row r="112" spans="1:5" ht="29.45" customHeight="1">
      <c r="A112" s="13"/>
      <c r="B112" s="14"/>
      <c r="C112" s="13"/>
      <c r="D112" s="12"/>
      <c r="E112" s="21"/>
    </row>
    <row r="113" spans="1:5" ht="28.15" customHeight="1">
      <c r="A113" s="13"/>
      <c r="B113" s="14"/>
      <c r="C113" s="13"/>
      <c r="D113" s="12"/>
      <c r="E113" s="21"/>
    </row>
    <row r="114" spans="1:5" ht="28.9" customHeight="1">
      <c r="A114" s="13"/>
      <c r="B114" s="14"/>
      <c r="C114" s="13"/>
      <c r="D114" s="12"/>
      <c r="E114" s="21"/>
    </row>
    <row r="115" spans="1:5" ht="22.15" customHeight="1">
      <c r="A115" s="13"/>
      <c r="B115" s="14"/>
      <c r="C115" s="13"/>
      <c r="D115" s="12"/>
      <c r="E115" s="21"/>
    </row>
    <row r="116" spans="1:5">
      <c r="A116" s="17"/>
      <c r="B116" s="22"/>
      <c r="C116" s="26"/>
      <c r="D116" s="17"/>
      <c r="E116" s="23"/>
    </row>
    <row r="117" spans="1:5">
      <c r="A117" s="83"/>
      <c r="B117" s="83"/>
      <c r="C117" s="83"/>
      <c r="D117" s="83"/>
      <c r="E117" s="83"/>
    </row>
    <row r="118" spans="1:5">
      <c r="A118" s="82"/>
      <c r="B118" s="84"/>
      <c r="C118" s="82"/>
      <c r="D118" s="82"/>
      <c r="E118" s="82"/>
    </row>
    <row r="119" spans="1:5">
      <c r="A119" s="82"/>
      <c r="B119" s="84"/>
      <c r="C119" s="82"/>
      <c r="D119" s="82"/>
      <c r="E119" s="82"/>
    </row>
    <row r="120" spans="1:5" ht="30.6" customHeight="1">
      <c r="A120" s="13"/>
      <c r="B120" s="14"/>
      <c r="C120" s="13"/>
      <c r="D120" s="12"/>
      <c r="E120" s="15"/>
    </row>
    <row r="121" spans="1:5">
      <c r="A121" s="13"/>
      <c r="B121" s="14"/>
      <c r="C121" s="13"/>
      <c r="D121" s="12"/>
      <c r="E121" s="15"/>
    </row>
    <row r="122" spans="1:5">
      <c r="A122" s="13"/>
      <c r="B122" s="14"/>
      <c r="C122" s="13"/>
      <c r="D122" s="12"/>
      <c r="E122" s="15"/>
    </row>
    <row r="123" spans="1:5">
      <c r="A123" s="13"/>
      <c r="B123" s="14"/>
      <c r="C123" s="13"/>
      <c r="D123" s="12"/>
      <c r="E123" s="15"/>
    </row>
    <row r="124" spans="1:5">
      <c r="A124" s="17"/>
      <c r="B124" s="22"/>
      <c r="C124" s="26"/>
      <c r="D124" s="17"/>
      <c r="E124" s="28"/>
    </row>
    <row r="125" spans="1:5">
      <c r="A125" s="83"/>
      <c r="B125" s="83"/>
      <c r="C125" s="83"/>
      <c r="D125" s="83"/>
      <c r="E125" s="83"/>
    </row>
    <row r="126" spans="1:5">
      <c r="A126" s="82"/>
      <c r="B126" s="84"/>
      <c r="C126" s="82"/>
      <c r="D126" s="82"/>
      <c r="E126" s="82"/>
    </row>
    <row r="127" spans="1:5">
      <c r="A127" s="82"/>
      <c r="B127" s="84"/>
      <c r="C127" s="82"/>
      <c r="D127" s="82"/>
      <c r="E127" s="82"/>
    </row>
    <row r="128" spans="1:5">
      <c r="A128" s="17"/>
      <c r="B128" s="29"/>
      <c r="C128" s="17"/>
      <c r="D128" s="17"/>
      <c r="E128" s="18"/>
    </row>
    <row r="129" spans="1:5">
      <c r="A129" s="17"/>
      <c r="B129" s="30"/>
      <c r="C129" s="17"/>
      <c r="D129" s="17"/>
      <c r="E129" s="18"/>
    </row>
  </sheetData>
  <mergeCells count="78">
    <mergeCell ref="A125:E125"/>
    <mergeCell ref="A126:A127"/>
    <mergeCell ref="B126:B127"/>
    <mergeCell ref="C126:C127"/>
    <mergeCell ref="D126:D127"/>
    <mergeCell ref="E126:E127"/>
    <mergeCell ref="A117:E117"/>
    <mergeCell ref="A118:A119"/>
    <mergeCell ref="B118:B119"/>
    <mergeCell ref="C118:C119"/>
    <mergeCell ref="D118:D119"/>
    <mergeCell ref="E118:E119"/>
    <mergeCell ref="A109:E109"/>
    <mergeCell ref="A110:A111"/>
    <mergeCell ref="B110:B111"/>
    <mergeCell ref="C110:C111"/>
    <mergeCell ref="D110:D111"/>
    <mergeCell ref="E110:E111"/>
    <mergeCell ref="A98:E98"/>
    <mergeCell ref="A99:E99"/>
    <mergeCell ref="A100:A101"/>
    <mergeCell ref="B100:B101"/>
    <mergeCell ref="C100:C101"/>
    <mergeCell ref="D100:D101"/>
    <mergeCell ref="E100:E101"/>
    <mergeCell ref="A93:E93"/>
    <mergeCell ref="A94:A95"/>
    <mergeCell ref="B94:B95"/>
    <mergeCell ref="C94:C95"/>
    <mergeCell ref="D94:D95"/>
    <mergeCell ref="E94:E95"/>
    <mergeCell ref="A84:E84"/>
    <mergeCell ref="A85:A86"/>
    <mergeCell ref="B85:B86"/>
    <mergeCell ref="C85:C86"/>
    <mergeCell ref="D85:D86"/>
    <mergeCell ref="E85:E86"/>
    <mergeCell ref="A75:E75"/>
    <mergeCell ref="A76:A77"/>
    <mergeCell ref="B76:B77"/>
    <mergeCell ref="C76:C77"/>
    <mergeCell ref="D76:D77"/>
    <mergeCell ref="E76:E77"/>
    <mergeCell ref="A62:E62"/>
    <mergeCell ref="A63:E63"/>
    <mergeCell ref="A64:A65"/>
    <mergeCell ref="B64:B65"/>
    <mergeCell ref="C64:C65"/>
    <mergeCell ref="D64:D65"/>
    <mergeCell ref="E64:E65"/>
    <mergeCell ref="A45:E45"/>
    <mergeCell ref="A46:A47"/>
    <mergeCell ref="B46:B47"/>
    <mergeCell ref="C46:C47"/>
    <mergeCell ref="D46:D47"/>
    <mergeCell ref="E46:E47"/>
    <mergeCell ref="A33:E33"/>
    <mergeCell ref="A34:A35"/>
    <mergeCell ref="B34:B35"/>
    <mergeCell ref="C34:C35"/>
    <mergeCell ref="D34:D35"/>
    <mergeCell ref="E34:E35"/>
    <mergeCell ref="A25:E25"/>
    <mergeCell ref="A26:A27"/>
    <mergeCell ref="B26:B27"/>
    <mergeCell ref="C26:C27"/>
    <mergeCell ref="D26:D27"/>
    <mergeCell ref="E26:E27"/>
    <mergeCell ref="A1:E1"/>
    <mergeCell ref="A2:E2"/>
    <mergeCell ref="A3:E3"/>
    <mergeCell ref="A16:E16"/>
    <mergeCell ref="A17:A18"/>
    <mergeCell ref="B17:B18"/>
    <mergeCell ref="C17:C18"/>
    <mergeCell ref="D17:D18"/>
    <mergeCell ref="E17:E18"/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UMZ_str_003</cp:lastModifiedBy>
  <cp:lastPrinted>2015-12-24T07:09:17Z</cp:lastPrinted>
  <dcterms:created xsi:type="dcterms:W3CDTF">2013-11-22T07:22:29Z</dcterms:created>
  <dcterms:modified xsi:type="dcterms:W3CDTF">2015-12-30T06:18:14Z</dcterms:modified>
</cp:coreProperties>
</file>